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9c6e6fac5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cfd4f7e8e1654e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(#,##0);&quot;—&quot;"/>
    <x:numFmt numFmtId="201" formatCode="0"/>
    <x:numFmt numFmtId="202" formatCode="0.0"/>
    <x:numFmt numFmtId="203" formatCode="0.0%"/>
  </x:numFmts>
  <x:fonts count="6">
    <x:font>
      <x:sz val="11"/>
      <x:name val="Carlito"/>
    </x:font>
    <x:font>
      <x:sz val="10"/>
      <x:color rgb="FF202C35"/>
      <x:name val="Arial"/>
    </x:font>
    <x:font>
      <x:b/>
      <x:sz val="14"/>
      <x:color rgb="FF203C4B"/>
      <x:name val="Arial"/>
    </x:font>
    <x:font>
      <x:i/>
      <x:sz val="10"/>
      <x:color rgb="FF53606A"/>
      <x:name val="Arial"/>
    </x:font>
    <x:font>
      <x:b/>
      <x:sz val="10"/>
      <x:color rgb="FFFFFFFF"/>
      <x:name val="Arial"/>
    </x:font>
    <x:font>
      <x:sz val="10"/>
      <x:color rgb="FF1858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754"/>
      </x:patternFill>
    </x:fill>
    <x:fill>
      <x:patternFill patternType="solid">
        <x:fgColor rgb="FFEDF3F4"/>
      </x:patternFill>
    </x:fill>
    <x:fill>
      <x:patternFill patternType="solid">
        <x:fgColor rgb="FFFFF3D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0" fontId="1" fillId="2" borderId="0" xfId="0" applyNumberFormat="1" applyFont="1" applyFill="1" applyBorder="1"/>
    <x:xf numFmtId="200" fontId="4" fillId="2" borderId="0" xfId="0" applyNumberFormat="1" applyFont="1" applyFill="1" applyBorder="1"/>
    <x:xf numFmtId="200" fontId="4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/>
    <x:xf numFmtId="200" fontId="5" fillId="4" borderId="0" xfId="0" applyNumberFormat="1" applyFont="1" applyFill="1" applyBorder="1"/>
    <x:xf numFmtId="203" fontId="5" fillId="4" borderId="0" xfId="0" applyNumberFormat="1" applyFont="1" applyFill="1" applyBorder="1"/>
    <x:xf numFmtId="201" fontId="5" fillId="4" borderId="0" xfId="0" applyNumberFormat="1" applyFont="1" applyFill="1" applyBorder="1"/>
    <x:xf numFmtId="202" fontId="5" fillId="4" borderId="0" xfId="0" applyNumberFormat="1" applyFont="1" applyFill="1" applyBorder="1"/>
  </x:cellXfs>
  <x:cellStyles count="1">
    <x:cellStyle name="Normal" xfId="0"/>
  </x:cellStyles>
  <x:dxfs count="21"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168f786294819" /><Relationship Type="http://schemas.openxmlformats.org/officeDocument/2006/relationships/theme" Target="/xl/theme/theme1.xml" Id="Re4fa12447a6841a3" /><Relationship Type="http://schemas.openxmlformats.org/officeDocument/2006/relationships/sharedStrings" Target="/xl/sharedStrings.xml" Id="R89edb976b7454a9f" /><Relationship Type="http://schemas.openxmlformats.org/officeDocument/2006/relationships/worksheet" Target="/xl/worksheets/sheet1.xml" Id="Rcfd4f7e8e1654e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7" hidden="0" customWidth="1"/>
    <x:col min="3" max="3" width="19" hidden="0" customWidth="1"/>
    <x:col min="4" max="4" width="15" hidden="0" customWidth="1"/>
    <x:col min="5" max="5" width="46" hidden="0" customWidth="1"/>
  </x:cols>
  <x:sheetData>
    <x:row r="2" ht="24" customHeight="1">
      <x:c r="B2" s="2" t="str">
        <x:v>Доход владельца: прибыль, время и деньги</x:v>
      </x:c>
      <x:c r="C2" s="1"/>
      <x:c r="D2" s="1"/>
      <x:c r="E2" s="1"/>
    </x:row>
    <x:row r="3" ht="24" customHeight="1">
      <x:c r="B3" s="1"/>
      <x:c r="C3" s="1"/>
      <x:c r="D3" s="1"/>
      <x:c r="E3" s="1"/>
    </x:row>
    <x:row r="4" ht="24" customHeight="1">
      <x:c r="B4" s="3" t="str">
        <x:v>Учебные данные. Синие ячейки замените своими.</x:v>
      </x:c>
      <x:c r="C4" s="1"/>
      <x:c r="D4" s="1"/>
      <x:c r="E4" s="1"/>
    </x:row>
    <x:row r="5" ht="24" customHeight="1">
      <x:c r="B5" s="1"/>
      <x:c r="C5" s="1"/>
      <x:c r="D5" s="1"/>
      <x:c r="E5" s="1"/>
    </x:row>
    <x:row r="6" ht="28" customHeight="1">
      <x:c r="B6" s="7" t="str">
        <x:v>Результат</x:v>
      </x:c>
      <x:c r="C6" s="7" t="str">
        <x:v>Значение</x:v>
      </x:c>
      <x:c r="D6" s="7" t="str">
        <x:v>Единица</x:v>
      </x:c>
      <x:c r="E6" s="7" t="str">
        <x:v>Что означает</x:v>
      </x:c>
    </x:row>
    <x:row r="7" ht="24" customHeight="1">
      <x:c r="B7" s="11" t="str">
        <x:v>Вклад заказа до налога</x:v>
      </x:c>
      <x:c r="C7" s="12" t="n">
        <x:f>IF(COUNT(C18:C24)=7,C18-C19-C20-C21-C18*C22-C23-C24,"нет данных")</x:f>
        <x:v>1020</x:v>
      </x:c>
      <x:c r="D7" s="11" t="str">
        <x:v>₽/заказ</x:v>
      </x:c>
      <x:c r="E7" s="13" t="str"/>
    </x:row>
    <x:row r="8" ht="24" customHeight="1">
      <x:c r="B8" s="11" t="str">
        <x:v>Результат месяца</x:v>
      </x:c>
      <x:c r="C8" s="12" t="n">
        <x:f>IF(AND(COUNT(C41:C42)=2,ISNUMBER(C27)),C42-C27-C41,"нет данных")</x:f>
        <x:v>22400</x:v>
      </x:c>
      <x:c r="D8" s="11" t="str">
        <x:v>₽</x:v>
      </x:c>
      <x:c r="E8" s="13" t="str">
        <x:v>До оценки труда владельца и изменения запасов</x:v>
      </x:c>
    </x:row>
    <x:row r="9" ht="24" customHeight="1">
      <x:c r="B9" s="11" t="str">
        <x:v>После оценки труда владельца</x:v>
      </x:c>
      <x:c r="C9" s="12" t="n">
        <x:f>IF(AND(ISNUMBER(C8),ISNUMBER(C28)),C8-C28,"нет данных")</x:f>
        <x:v>-7600</x:v>
      </x:c>
      <x:c r="D9" s="11" t="str">
        <x:v>₽</x:v>
      </x:c>
      <x:c r="E9" s="13" t="str"/>
    </x:row>
    <x:row r="10" ht="24" customHeight="1">
      <x:c r="B10" s="11" t="str">
        <x:v>Заказы для желаемого результата</x:v>
      </x:c>
      <x:c r="C10" s="14" t="n">
        <x:f>IF(AND(ISNUMBER(C38),COUNT(C27,C29)=2),IF(C38&gt;0,ROUNDUP((C27+C29)/C38,0),"нет покрытия"),"нет данных")</x:f>
        <x:v>129</x:v>
      </x:c>
      <x:c r="D10" s="11" t="str">
        <x:v>заказов</x:v>
      </x:c>
      <x:c r="E10" s="13" t="str"/>
    </x:row>
    <x:row r="11" ht="34" customHeight="1">
      <x:c r="B11" s="11" t="str">
        <x:v>Предел изъятия по учебному правилу</x:v>
      </x:c>
      <x:c r="C11" s="12" t="n">
        <x:f>IF(AND(ISNUMBER(C8),ISNUMBER(C39)),MAX(0,MIN(C8,C39)),"нет данных")</x:f>
        <x:v>5000</x:v>
      </x:c>
      <x:c r="D11" s="11" t="str">
        <x:v>₽</x:v>
      </x:c>
      <x:c r="E11" s="13" t="str">
        <x:v>Не больше результата и свободных денег; без накопленной прибыли</x:v>
      </x:c>
    </x:row>
    <x:row r="12" ht="24" customHeight="1">
      <x:c r="B12" s="11" t="str">
        <x:v>Часы для желаемого результата</x:v>
      </x:c>
      <x:c r="C12" s="15" t="n">
        <x:f>IF(AND(ISNUMBER(C10),COUNT(C34:C35)=2),IF(C34&gt;0,C10*C34/60+C35,"проверьте время"),"нет данных")</x:f>
        <x:v>68</x:v>
      </x:c>
      <x:c r="D12" s="11" t="str">
        <x:v>часов</x:v>
      </x:c>
      <x:c r="E12" s="13" t="str"/>
    </x:row>
    <x:row r="13" ht="24" customHeight="1">
      <x:c r="B13" s="11" t="str">
        <x:v>Мощность в доступные часы</x:v>
      </x:c>
      <x:c r="C13" s="14" t="n">
        <x:f>IF(COUNT(C34:C36)=3,IF(C34&gt;0,MAX(0,ROUNDDOWN((C36-C35)*60/C34,0)),"проверьте время"),"нет данных")</x:f>
        <x:v>105</x:v>
      </x:c>
      <x:c r="D13" s="11" t="str">
        <x:v>заказов</x:v>
      </x:c>
      <x:c r="E13" s="13" t="str"/>
    </x:row>
    <x:row r="14" ht="24" customHeight="1">
      <x:c r="B14" s="1"/>
      <x:c r="C14" s="4"/>
      <x:c r="D14" s="1"/>
      <x:c r="E14" s="1"/>
    </x:row>
    <x:row r="15" ht="24" customHeight="1">
      <x:c r="B15" s="1" t="str">
        <x:v>Налоги — учебное допущение; замените своим расчётом, включая взносы и НДС.</x:v>
      </x:c>
      <x:c r="C15" s="4"/>
      <x:c r="D15" s="1"/>
      <x:c r="E15" s="1"/>
    </x:row>
    <x:row r="16" ht="24" customHeight="1">
      <x:c r="B16" s="1"/>
      <x:c r="C16" s="4"/>
      <x:c r="D16" s="1"/>
      <x:c r="E16" s="1"/>
    </x:row>
    <x:row r="17" ht="28" customHeight="1">
      <x:c r="B17" s="7" t="str">
        <x:v>Показатель</x:v>
      </x:c>
      <x:c r="C17" s="18" t="str">
        <x:v>Значение</x:v>
      </x:c>
      <x:c r="D17" s="7" t="str">
        <x:v>Единица</x:v>
      </x:c>
      <x:c r="E17" s="7" t="str">
        <x:v>Как заполнить</x:v>
      </x:c>
    </x:row>
    <x:row r="18" ht="34" customHeight="1">
      <x:c r="B18" s="1" t="str">
        <x:v>Выручка выполненного заказа</x:v>
      </x:c>
      <x:c r="C18" s="20" t="n">
        <x:v>4000</x:v>
      </x:c>
      <x:c r="D18" s="1" t="str">
        <x:v>₽/заказ</x:v>
      </x:c>
      <x:c r="E18" s="8" t="str">
        <x:v>После скидок, отмен и возвратов</x:v>
      </x:c>
    </x:row>
    <x:row r="19" ht="34" customHeight="1">
      <x:c r="B19" s="1" t="str">
        <x:v>Товар</x:v>
      </x:c>
      <x:c r="C19" s="20" t="n">
        <x:v>2000</x:v>
      </x:c>
      <x:c r="D19" s="1" t="str">
        <x:v>₽/заказ</x:v>
      </x:c>
      <x:c r="E19" s="8" t="str">
        <x:v>Себестоимость проданного с входящей доставкой</x:v>
      </x:c>
    </x:row>
    <x:row r="20" ht="34" customHeight="1">
      <x:c r="B20" s="1" t="str">
        <x:v>Упаковка</x:v>
      </x:c>
      <x:c r="C20" s="20" t="n">
        <x:v>80</x:v>
      </x:c>
      <x:c r="D20" s="1" t="str">
        <x:v>₽/заказ</x:v>
      </x:c>
      <x:c r="E20" s="8" t="str">
        <x:v>Материалы исполнения</x:v>
      </x:c>
    </x:row>
    <x:row r="21" ht="34" customHeight="1">
      <x:c r="B21" s="1" t="str">
        <x:v>Доставка за счёт магазина</x:v>
      </x:c>
      <x:c r="C21" s="20" t="n">
        <x:v>200</x:v>
      </x:c>
      <x:c r="D21" s="1" t="str">
        <x:v>₽/заказ</x:v>
      </x:c>
      <x:c r="E21" s="8" t="str">
        <x:v>Фактическая субсидия доставки</x:v>
      </x:c>
    </x:row>
    <x:row r="22" ht="34" customHeight="1">
      <x:c r="B22" s="1" t="str">
        <x:v>Условная ставка платёжных услуг</x:v>
      </x:c>
      <x:c r="C22" s="21" t="n">
        <x:v>0.02</x:v>
      </x:c>
      <x:c r="D22" s="1" t="str">
        <x:v>доля цены</x:v>
      </x:c>
      <x:c r="E22" s="8" t="str">
        <x:v>Не тариф; замените своим сценарием</x:v>
      </x:c>
    </x:row>
    <x:row r="23" ht="34" customHeight="1">
      <x:c r="B23" s="1" t="str">
        <x:v>Привлечение выполненного заказа</x:v>
      </x:c>
      <x:c r="C23" s="20" t="n">
        <x:v>500</x:v>
      </x:c>
      <x:c r="D23" s="1" t="str">
        <x:v>₽/заказ</x:v>
      </x:c>
      <x:c r="E23" s="8" t="str">
        <x:v>Рекламные расходы соответствующей группы</x:v>
      </x:c>
    </x:row>
    <x:row r="24" ht="34" customHeight="1">
      <x:c r="B24" s="1" t="str">
        <x:v>Потери и обратные операции</x:v>
      </x:c>
      <x:c r="C24" s="20" t="n">
        <x:v>120</x:v>
      </x:c>
      <x:c r="D24" s="1" t="str">
        <x:v>₽/заказ</x:v>
      </x:c>
      <x:c r="E24" s="8" t="str">
        <x:v>Не вычитайте возвратную выручку повторно</x:v>
      </x:c>
    </x:row>
    <x:row r="25" ht="34" customHeight="1">
      <x:c r="B25" s="1" t="str">
        <x:v>Условный налог с выручки</x:v>
      </x:c>
      <x:c r="C25" s="21" t="n">
        <x:v>0.06</x:v>
      </x:c>
      <x:c r="D25" s="1" t="str">
        <x:v>доля</x:v>
      </x:c>
      <x:c r="E25" s="8" t="str">
        <x:v>Только учебная арифметика</x:v>
      </x:c>
    </x:row>
    <x:row r="26" ht="34" customHeight="1">
      <x:c r="B26" s="1" t="str">
        <x:v>Выполненные заказы месяца</x:v>
      </x:c>
      <x:c r="C26" s="22" t="n">
        <x:v>80</x:v>
      </x:c>
      <x:c r="D26" s="1" t="str">
        <x:v>заказов</x:v>
      </x:c>
      <x:c r="E26" s="8" t="str">
        <x:v>Не прогноз спроса</x:v>
      </x:c>
    </x:row>
    <x:row r="27" ht="34" customHeight="1">
      <x:c r="B27" s="1" t="str">
        <x:v>Постоянные расходы месяца</x:v>
      </x:c>
      <x:c r="C27" s="20" t="n">
        <x:v>40000</x:v>
      </x:c>
      <x:c r="D27" s="1" t="str">
        <x:v>₽</x:v>
      </x:c>
      <x:c r="E27" s="8" t="str">
        <x:v>Без труда владельца и налога строки 25</x:v>
      </x:c>
    </x:row>
    <x:row r="28" ht="34" customHeight="1">
      <x:c r="B28" s="1" t="str">
        <x:v>Оценка ещё не учтённого своего труда</x:v>
      </x:c>
      <x:c r="C28" s="20" t="n">
        <x:v>30000</x:v>
      </x:c>
      <x:c r="D28" s="1" t="str">
        <x:v>₽</x:v>
      </x:c>
      <x:c r="E28" s="8" t="str">
        <x:v>Не повторяйте уже включённую зарплату</x:v>
      </x:c>
    </x:row>
    <x:row r="29" ht="34" customHeight="1">
      <x:c r="B29" s="1" t="str">
        <x:v>Желаемый результат владельца</x:v>
      </x:c>
      <x:c r="C29" s="20" t="n">
        <x:v>60000</x:v>
      </x:c>
      <x:c r="D29" s="1" t="str">
        <x:v>₽</x:v>
      </x:c>
      <x:c r="E29" s="8" t="str">
        <x:v>Включает вознаграждение за свой труд</x:v>
      </x:c>
    </x:row>
    <x:row r="30" ht="34" customHeight="1">
      <x:c r="B30" s="1" t="str">
        <x:v>Деньги на счёте и в кассе</x:v>
      </x:c>
      <x:c r="C30" s="20" t="n">
        <x:v>65000</x:v>
      </x:c>
      <x:c r="D30" s="1" t="str">
        <x:v>₽</x:v>
      </x:c>
      <x:c r="E30" s="8" t="str">
        <x:v>Фактический остаток для денежного плана</x:v>
      </x:c>
    </x:row>
    <x:row r="31" ht="34" customHeight="1">
      <x:c r="B31" s="1" t="str">
        <x:v>Ближайшие обязательства</x:v>
      </x:c>
      <x:c r="C31" s="20" t="n">
        <x:v>20000</x:v>
      </x:c>
      <x:c r="D31" s="1" t="str">
        <x:v>₽</x:v>
      </x:c>
      <x:c r="E31" s="8" t="str">
        <x:v>Уже учтены в расходах прибыли, ещё не оплачены</x:v>
      </x:c>
    </x:row>
    <x:row r="32" ht="34" customHeight="1">
      <x:c r="B32" s="1" t="str">
        <x:v>Следующая закупка</x:v>
      </x:c>
      <x:c r="C32" s="20" t="n">
        <x:v>30000</x:v>
      </x:c>
      <x:c r="D32" s="1" t="str">
        <x:v>₽</x:v>
      </x:c>
      <x:c r="E32" s="8" t="str">
        <x:v>Не себестоимость уже проданного товара</x:v>
      </x:c>
    </x:row>
    <x:row r="33" ht="34" customHeight="1">
      <x:c r="B33" s="1" t="str">
        <x:v>Неприкосновенный денежный резерв</x:v>
      </x:c>
      <x:c r="C33" s="20" t="n">
        <x:v>10000</x:v>
      </x:c>
      <x:c r="D33" s="1" t="str">
        <x:v>₽</x:v>
      </x:c>
      <x:c r="E33" s="8" t="str">
        <x:v>Не является расходом прибыли</x:v>
      </x:c>
    </x:row>
    <x:row r="34" ht="34" customHeight="1">
      <x:c r="B34" s="1" t="str">
        <x:v>Полное время одного заказа</x:v>
      </x:c>
      <x:c r="C34" s="23" t="n">
        <x:v>20</x:v>
      </x:c>
      <x:c r="D34" s="1" t="str">
        <x:v>минут</x:v>
      </x:c>
      <x:c r="E34" s="8" t="str">
        <x:v>Включите переписку, упаковку и отправку</x:v>
      </x:c>
    </x:row>
    <x:row r="35" ht="34" customHeight="1">
      <x:c r="B35" s="1" t="str">
        <x:v>Общие задачи месяца</x:v>
      </x:c>
      <x:c r="C35" s="23" t="n">
        <x:v>25</x:v>
      </x:c>
      <x:c r="D35" s="1" t="str">
        <x:v>часов</x:v>
      </x:c>
      <x:c r="E35" s="8" t="str">
        <x:v>Учёт, закупки, контент и другие работы</x:v>
      </x:c>
    </x:row>
    <x:row r="36" ht="34" customHeight="1">
      <x:c r="B36" s="1" t="str">
        <x:v>Доступное время месяца</x:v>
      </x:c>
      <x:c r="C36" s="23" t="n">
        <x:v>60</x:v>
      </x:c>
      <x:c r="D36" s="1" t="str">
        <x:v>часов</x:v>
      </x:c>
      <x:c r="E36" s="8" t="str">
        <x:v>Реальный лимит владельца</x:v>
      </x:c>
    </x:row>
    <x:row r="37" ht="28" customHeight="1">
      <x:c r="B37" s="7" t="str">
        <x:v>Расчёт</x:v>
      </x:c>
      <x:c r="C37" s="18" t="str">
        <x:v>Значение</x:v>
      </x:c>
      <x:c r="D37" s="7" t="str">
        <x:v>Единица</x:v>
      </x:c>
      <x:c r="E37" s="7" t="str">
        <x:v>Условия</x:v>
      </x:c>
    </x:row>
    <x:row r="38" ht="24" customHeight="1">
      <x:c r="B38" s="1" t="str">
        <x:v>Вклад заказа после условного налога</x:v>
      </x:c>
      <x:c r="C38" s="4" t="n">
        <x:f>IF(AND(ISNUMBER(C7),COUNT(C18,C25)=2),C7-C18*C25,"нет данных")</x:f>
        <x:v>780</x:v>
      </x:c>
      <x:c r="D38" s="1" t="str">
        <x:v>₽/заказ</x:v>
      </x:c>
      <x:c r="E38" s="8" t="str"/>
    </x:row>
    <x:row r="39" ht="34" customHeight="1">
      <x:c r="B39" s="1" t="str">
        <x:v>Свободные деньги до изъятия</x:v>
      </x:c>
      <x:c r="C39" s="4" t="n">
        <x:f>IF(COUNT(C30:C33)=4,C30-SUM(C31:C33),"нет данных")</x:f>
        <x:v>5000</x:v>
      </x:c>
      <x:c r="D39" s="1" t="str">
        <x:v>₽</x:v>
      </x:c>
      <x:c r="E39" s="8" t="str">
        <x:v>Отрицательное значение — не хватает денег на план</x:v>
      </x:c>
    </x:row>
    <x:row r="40" ht="24" customHeight="1">
      <x:c r="B40" s="1" t="str">
        <x:v>Выручка месяца</x:v>
      </x:c>
      <x:c r="C40" s="4" t="n">
        <x:f>IF(COUNT(C18,C26)=2,C18*C26,"нет данных")</x:f>
        <x:v>320000</x:v>
      </x:c>
      <x:c r="D40" s="1" t="str">
        <x:v>₽</x:v>
      </x:c>
      <x:c r="E40" s="8" t="str"/>
    </x:row>
    <x:row r="41" ht="24" customHeight="1">
      <x:c r="B41" s="1" t="str">
        <x:v>Условный налог месяца</x:v>
      </x:c>
      <x:c r="C41" s="4" t="n">
        <x:f>IF(AND(ISNUMBER(C40),ISNUMBER(C25)),C40*C25,"нет данных")</x:f>
        <x:v>19200</x:v>
      </x:c>
      <x:c r="D41" s="1" t="str">
        <x:v>₽</x:v>
      </x:c>
      <x:c r="E41" s="8" t="str"/>
    </x:row>
    <x:row r="42" ht="24" customHeight="1">
      <x:c r="B42" s="1" t="str">
        <x:v>Вклад месяца до налога</x:v>
      </x:c>
      <x:c r="C42" s="4" t="n">
        <x:f>IF(AND(ISNUMBER(C7),ISNUMBER(C26)),C7*C26,"нет данных")</x:f>
        <x:v>81600</x:v>
      </x:c>
      <x:c r="D42" s="1" t="str">
        <x:v>₽</x:v>
      </x:c>
      <x:c r="E42" s="8" t="str"/>
    </x:row>
    <x:row r="43" ht="24" customHeight="1">
      <x:c r="B43" s="1"/>
      <x:c r="C43" s="4"/>
      <x:c r="D43" s="1"/>
      <x:c r="E43" s="1"/>
    </x:row>
  </x:sheetData>
  <x:conditionalFormatting sqref="C18:C18">
    <x:cfRule type="containsBlanks" dxfId="0" priority="1"/>
  </x:conditionalFormatting>
  <x:conditionalFormatting sqref="C19:C19">
    <x:cfRule type="containsBlanks" dxfId="1" priority="2"/>
  </x:conditionalFormatting>
  <x:conditionalFormatting sqref="C20:C20">
    <x:cfRule type="containsBlanks" dxfId="2" priority="3"/>
  </x:conditionalFormatting>
  <x:conditionalFormatting sqref="C21:C21">
    <x:cfRule type="containsBlanks" dxfId="3" priority="4"/>
  </x:conditionalFormatting>
  <x:conditionalFormatting sqref="C22:C22">
    <x:cfRule type="containsBlanks" dxfId="4" priority="5"/>
  </x:conditionalFormatting>
  <x:conditionalFormatting sqref="C23:C23">
    <x:cfRule type="containsBlanks" dxfId="5" priority="6"/>
  </x:conditionalFormatting>
  <x:conditionalFormatting sqref="C24:C24">
    <x:cfRule type="containsBlanks" dxfId="6" priority="7"/>
  </x:conditionalFormatting>
  <x:conditionalFormatting sqref="C25:C25">
    <x:cfRule type="containsBlanks" dxfId="7" priority="8"/>
  </x:conditionalFormatting>
  <x:conditionalFormatting sqref="C26:C26">
    <x:cfRule type="containsBlanks" dxfId="8" priority="9"/>
  </x:conditionalFormatting>
  <x:conditionalFormatting sqref="C27:C27">
    <x:cfRule type="containsBlanks" dxfId="9" priority="10"/>
  </x:conditionalFormatting>
  <x:conditionalFormatting sqref="C28:C28">
    <x:cfRule type="containsBlanks" dxfId="10" priority="11"/>
  </x:conditionalFormatting>
  <x:conditionalFormatting sqref="C29:C29">
    <x:cfRule type="containsBlanks" dxfId="11" priority="12"/>
  </x:conditionalFormatting>
  <x:conditionalFormatting sqref="C30:C30">
    <x:cfRule type="containsBlanks" dxfId="12" priority="13"/>
  </x:conditionalFormatting>
  <x:conditionalFormatting sqref="C31:C31">
    <x:cfRule type="containsBlanks" dxfId="13" priority="14"/>
  </x:conditionalFormatting>
  <x:conditionalFormatting sqref="C32:C32">
    <x:cfRule type="containsBlanks" dxfId="14" priority="15"/>
  </x:conditionalFormatting>
  <x:conditionalFormatting sqref="C33:C33">
    <x:cfRule type="containsBlanks" dxfId="15" priority="16"/>
  </x:conditionalFormatting>
  <x:conditionalFormatting sqref="C34:C34">
    <x:cfRule type="containsBlanks" dxfId="16" priority="17"/>
  </x:conditionalFormatting>
  <x:conditionalFormatting sqref="C35:C35">
    <x:cfRule type="containsBlanks" dxfId="17" priority="18"/>
  </x:conditionalFormatting>
  <x:conditionalFormatting sqref="C36:C36">
    <x:cfRule type="containsBlanks" dxfId="18" priority="19"/>
  </x:conditionalFormatting>
  <x:conditionalFormatting sqref="C8:C9">
    <x:cfRule type="cellIs" dxfId="19" priority="20" operator="lessThan">
      <x:formula>0</x:formula>
    </x:cfRule>
  </x:conditionalFormatting>
  <x:conditionalFormatting sqref="C12:C12">
    <x:cfRule type="expression" dxfId="20" priority="21">
      <x:formula>AND(ISNUMBER(C12),C12&gt;C36)</x:formula>
    </x:cfRule>
  </x:conditionalFormatting>
  <x:pageMargins left="0.7" right="0.7" top="0.75" bottom="0.75" header="0.3" footer="0.3"/>
</x:worksheet>
</file>