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cf155b57a46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счёт" sheetId="1" r:id="R1708917447754c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(#,##0);&quot;—&quot;"/>
    <x:numFmt numFmtId="201" formatCode="0.00"/>
    <x:numFmt numFmtId="202" formatCode="0"/>
  </x:numFmts>
  <x:fonts count="8">
    <x:font>
      <x:sz val="11"/>
      <x:name val="Carlito"/>
    </x:font>
    <x:font>
      <x:sz val="10"/>
      <x:color rgb="FF202C35"/>
      <x:name val="Arial"/>
    </x:font>
    <x:font>
      <x:b/>
      <x:sz val="14"/>
      <x:color rgb="FF203C4B"/>
      <x:name val="Arial"/>
    </x:font>
    <x:font>
      <x:i/>
      <x:sz val="10"/>
      <x:color rgb="FF53606A"/>
      <x:name val="Arial"/>
    </x:font>
    <x:font>
      <x:b/>
      <x:sz val="10"/>
      <x:color rgb="FF202C35"/>
      <x:name val="Arial"/>
    </x:font>
    <x:font>
      <x:i/>
      <x:sz val="10"/>
      <x:color rgb="FF202C35"/>
      <x:name val="Arial"/>
    </x:font>
    <x:font>
      <x:b/>
      <x:sz val="10"/>
      <x:color rgb="FFFFFFFF"/>
      <x:name val="Arial"/>
    </x:font>
    <x:font>
      <x:sz val="10"/>
      <x:color rgb="FF1858A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94754"/>
      </x:patternFill>
    </x:fill>
    <x:fill>
      <x:patternFill patternType="solid">
        <x:fgColor rgb="FFEDF3F4"/>
      </x:patternFill>
    </x:fill>
    <x:fill>
      <x:patternFill patternType="solid">
        <x:fgColor rgb="FFFFF3D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200" fontId="1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1" fillId="2" borderId="0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0" fontId="1" fillId="2" borderId="0" xfId="0" applyNumberFormat="1" applyFont="1" applyFill="1" applyBorder="1"/>
    <x:xf numFmtId="20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vertical="center"/>
    </x:xf>
    <x:xf numFmtId="200" fontId="6" fillId="2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/>
    <x:xf numFmtId="200" fontId="7" fillId="4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2" fontId="7" fillId="4" borderId="0" xfId="0" applyNumberFormat="1" applyFont="1" applyFill="1" applyBorder="1"/>
    <x:xf numFmtId="200" fontId="6" fillId="2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7" fillId="4" borderId="0" xfId="0" applyNumberFormat="1" applyFont="1" applyFill="1" applyBorder="1"/>
  </x:cellXfs>
  <x:cellStyles count="1">
    <x:cellStyle name="Normal" xfId="0"/>
  </x:cellStyles>
  <x:dxfs count="6"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53f4c8d1c34ffa" /><Relationship Type="http://schemas.openxmlformats.org/officeDocument/2006/relationships/theme" Target="/xl/theme/theme1.xml" Id="R9801717d96014f11" /><Relationship Type="http://schemas.openxmlformats.org/officeDocument/2006/relationships/sharedStrings" Target="/xl/sharedStrings.xml" Id="Rb4a0ef5b359b42ab" /><Relationship Type="http://schemas.openxmlformats.org/officeDocument/2006/relationships/worksheet" Target="/xl/worksheets/sheet1.xml" Id="R1708917447754ce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4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2" ht="24" customHeight="1">
      <x:c r="B2" s="2" t="str">
        <x:v>Первый канал продаж: деньги и время</x:v>
      </x:c>
      <x:c r="C2" s="1"/>
      <x:c r="D2" s="1"/>
      <x:c r="E2" s="1"/>
      <x:c r="F2" s="1"/>
      <x:c r="G2" s="1"/>
      <x:c r="H2" s="1"/>
    </x:row>
    <x:row r="3" ht="24" customHeight="1">
      <x:c r="B3" s="1"/>
      <x:c r="C3" s="1"/>
      <x:c r="D3" s="1"/>
      <x:c r="E3" s="1"/>
      <x:c r="F3" s="1"/>
      <x:c r="G3" s="1"/>
      <x:c r="H3" s="1"/>
    </x:row>
    <x:row r="4" ht="24" customHeight="1">
      <x:c r="B4" s="6" t="str">
        <x:v>Учебные данные. Синие ячейки замените своими.</x:v>
      </x:c>
      <x:c r="C4" s="1"/>
      <x:c r="D4" s="1"/>
      <x:c r="E4" s="1"/>
      <x:c r="F4" s="1"/>
      <x:c r="G4" s="1"/>
      <x:c r="H4" s="1"/>
    </x:row>
    <x:row r="5" ht="24" customHeight="1">
      <x:c r="B5" s="1"/>
      <x:c r="C5" s="1"/>
      <x:c r="D5" s="1"/>
      <x:c r="E5" s="1"/>
      <x:c r="F5" s="1"/>
      <x:c r="G5" s="1"/>
      <x:c r="H5" s="1"/>
    </x:row>
    <x:row r="6" ht="38" customHeight="1">
      <x:c r="B6" s="9" t="str">
        <x:v>Канал</x:v>
      </x:c>
      <x:c r="C6" s="9" t="str">
        <x:v>Вклад, ₽/заказ</x:v>
      </x:c>
      <x:c r="D6" s="9" t="str">
        <x:v>Результат, ₽</x:v>
      </x:c>
      <x:c r="E6" s="9" t="str">
        <x:v>Время, ч</x:v>
      </x:c>
      <x:c r="F6" s="9" t="str">
        <x:v>После труда, ₽</x:v>
      </x:c>
      <x:c r="G6" s="1"/>
      <x:c r="H6" s="1"/>
    </x:row>
    <x:row r="7" ht="24" customHeight="1">
      <x:c r="B7" s="10" t="str">
        <x:v>Маркетплейс</x:v>
      </x:c>
      <x:c r="C7" s="11" t="n">
        <x:f>IF(COUNT($C$13:$C$15,C20:E20)=6,$C$13-$C$14-$C$15-SUM(C20:E20),"нет данных")</x:f>
        <x:v>230</x:v>
      </x:c>
      <x:c r="D7" s="11" t="n">
        <x:f>IF(AND(ISNUMBER(C7),COUNT($C$16,F20)=2),C7*$C$16-F20,"нет данных")</x:f>
        <x:v>2600</x:v>
      </x:c>
      <x:c r="E7" s="12" t="n">
        <x:f>IF(COUNT($C$16,G20:H20)=3,(G20*$C$16+H20)/60,"нет данных")</x:f>
        <x:v>6</x:v>
      </x:c>
      <x:c r="F7" s="11" t="n">
        <x:f>IF(AND(COUNT(D7:E7)=2,ISNUMBER($C$17)),D7-E7*$C$17,"нет данных")</x:f>
        <x:v>200</x:v>
      </x:c>
      <x:c r="G7" s="1"/>
      <x:c r="H7" s="1"/>
    </x:row>
    <x:row r="8" ht="24" customHeight="1">
      <x:c r="B8" s="10" t="str">
        <x:v>Авито</x:v>
      </x:c>
      <x:c r="C8" s="11" t="n">
        <x:f>IF(COUNT($C$13:$C$15,C21:E21)=6,$C$13-$C$14-$C$15-SUM(C21:E21),"нет данных")</x:f>
        <x:v>430</x:v>
      </x:c>
      <x:c r="D8" s="11" t="n">
        <x:f>IF(AND(ISNUMBER(C8),COUNT($C$16,F21)=2),C8*$C$16-F21,"нет данных")</x:f>
        <x:v>7600</x:v>
      </x:c>
      <x:c r="E8" s="12" t="n">
        <x:f>IF(COUNT($C$16,G21:H21)=3,(G21*$C$16+H21)/60,"нет данных")</x:f>
        <x:v>9.833333333333334</x:v>
      </x:c>
      <x:c r="F8" s="11" t="n">
        <x:f>IF(AND(COUNT(D8:E8)=2,ISNUMBER($C$17)),D8-E8*$C$17,"нет данных")</x:f>
        <x:v>3666.6666666666665</x:v>
      </x:c>
      <x:c r="G8" s="1"/>
      <x:c r="H8" s="1"/>
    </x:row>
    <x:row r="9" ht="24" customHeight="1">
      <x:c r="B9" s="10" t="str">
        <x:v>Соцсеть / мессенджер</x:v>
      </x:c>
      <x:c r="C9" s="11" t="n">
        <x:f>IF(COUNT($C$13:$C$15,C22:E22)=6,$C$13-$C$14-$C$15-SUM(C22:E22),"нет данных")</x:f>
        <x:v>390</x:v>
      </x:c>
      <x:c r="D9" s="11" t="n">
        <x:f>IF(AND(ISNUMBER(C9),COUNT($C$16,F22)=2),C9*$C$16-F22,"нет данных")</x:f>
        <x:v>6300</x:v>
      </x:c>
      <x:c r="E9" s="12" t="n">
        <x:f>IF(COUNT($C$16,G22:H22)=3,(G22*$C$16+H22)/60,"нет данных")</x:f>
        <x:v>13</x:v>
      </x:c>
      <x:c r="F9" s="11" t="n">
        <x:f>IF(AND(COUNT(D9:E9)=2,ISNUMBER($C$17)),D9-E9*$C$17,"нет данных")</x:f>
        <x:v>1100</x:v>
      </x:c>
      <x:c r="G9" s="1"/>
      <x:c r="H9" s="1"/>
    </x:row>
    <x:row r="10" ht="24" customHeight="1">
      <x:c r="B10" s="10" t="str">
        <x:v>Свой сайт</x:v>
      </x:c>
      <x:c r="C10" s="11" t="n">
        <x:f>IF(COUNT($C$13:$C$15,C23:E23)=6,$C$13-$C$14-$C$15-SUM(C23:E23),"нет данных")</x:f>
        <x:v>440</x:v>
      </x:c>
      <x:c r="D10" s="11" t="n">
        <x:f>IF(AND(ISNUMBER(C10),COUNT($C$16,F23)=2),C10*$C$16-F23,"нет данных")</x:f>
        <x:v>6300</x:v>
      </x:c>
      <x:c r="E10" s="12" t="n">
        <x:f>IF(COUNT($C$16,G23:H23)=3,(G23*$C$16+H23)/60,"нет данных")</x:f>
        <x:v>7</x:v>
      </x:c>
      <x:c r="F10" s="11" t="n">
        <x:f>IF(AND(COUNT(D10:E10)=2,ISNUMBER($C$17)),D10-E10*$C$17,"нет данных")</x:f>
        <x:v>3500</x:v>
      </x:c>
      <x:c r="G10" s="1"/>
      <x:c r="H10" s="1"/>
    </x:row>
    <x:row r="11" ht="24" customHeight="1">
      <x:c r="B11" s="1"/>
      <x:c r="C11" s="4"/>
      <x:c r="D11" s="1"/>
      <x:c r="E11" s="1"/>
      <x:c r="F11" s="1"/>
      <x:c r="G11" s="1"/>
      <x:c r="H11" s="1"/>
    </x:row>
    <x:row r="12" ht="28" customHeight="1">
      <x:c r="B12" s="15" t="str">
        <x:v>Показатель</x:v>
      </x:c>
      <x:c r="C12" s="16" t="str">
        <x:v>Значение</x:v>
      </x:c>
      <x:c r="D12" s="15" t="str">
        <x:v>Единица</x:v>
      </x:c>
      <x:c r="E12" s="15" t="str">
        <x:v>Как заполнить</x:v>
      </x:c>
      <x:c r="F12" s="1"/>
      <x:c r="G12" s="1"/>
      <x:c r="H12" s="1"/>
    </x:row>
    <x:row r="13" ht="34" customHeight="1">
      <x:c r="B13" s="1" t="str">
        <x:v>Цена</x:v>
      </x:c>
      <x:c r="C13" s="18" t="n">
        <x:v>2000</x:v>
      </x:c>
      <x:c r="D13" s="1" t="str">
        <x:v>₽/заказ</x:v>
      </x:c>
      <x:c r="E13" s="19" t="str">
        <x:v>Все суммы учебные, не тарифы</x:v>
      </x:c>
      <x:c r="F13" s="1"/>
      <x:c r="G13" s="1"/>
      <x:c r="H13" s="1"/>
    </x:row>
    <x:row r="14" ht="34" customHeight="1">
      <x:c r="B14" s="1" t="str">
        <x:v>Товар до места хранения</x:v>
      </x:c>
      <x:c r="C14" s="18" t="n">
        <x:v>900</x:v>
      </x:c>
      <x:c r="D14" s="1" t="str">
        <x:v>₽/заказ</x:v>
      </x:c>
      <x:c r="E14" s="19" t="str">
        <x:v>Одинаковый товар для сравнения</x:v>
      </x:c>
      <x:c r="F14" s="1"/>
      <x:c r="G14" s="1"/>
      <x:c r="H14" s="1"/>
    </x:row>
    <x:row r="15" ht="34" customHeight="1">
      <x:c r="B15" s="1" t="str">
        <x:v>Упаковка</x:v>
      </x:c>
      <x:c r="C15" s="18" t="n">
        <x:v>70</x:v>
      </x:c>
      <x:c r="D15" s="1" t="str">
        <x:v>₽/заказ</x:v>
      </x:c>
      <x:c r="E15" s="19" t="str">
        <x:v>Не дублируйте в услугах канала</x:v>
      </x:c>
      <x:c r="F15" s="1"/>
      <x:c r="G15" s="1"/>
      <x:c r="H15" s="1"/>
    </x:row>
    <x:row r="16" ht="34" customHeight="1">
      <x:c r="B16" s="1" t="str">
        <x:v>Выполненные заказы периода</x:v>
      </x:c>
      <x:c r="C16" s="20" t="n">
        <x:v>20</x:v>
      </x:c>
      <x:c r="D16" s="1" t="str">
        <x:v>заказов</x:v>
      </x:c>
      <x:c r="E16" s="19" t="str">
        <x:v>Не прогноз спроса</x:v>
      </x:c>
      <x:c r="F16" s="1"/>
      <x:c r="G16" s="1"/>
      <x:c r="H16" s="1"/>
    </x:row>
    <x:row r="17" ht="34" customHeight="1">
      <x:c r="B17" s="1" t="str">
        <x:v>Оценка своего часа</x:v>
      </x:c>
      <x:c r="C17" s="18" t="n">
        <x:v>400</x:v>
      </x:c>
      <x:c r="D17" s="1" t="str">
        <x:v>₽/час</x:v>
      </x:c>
      <x:c r="E17" s="19" t="str">
        <x:v>Труд не включён в прочие расходы</x:v>
      </x:c>
      <x:c r="F17" s="1"/>
      <x:c r="G17" s="1"/>
      <x:c r="H17" s="1"/>
    </x:row>
    <x:row r="18" ht="24" customHeight="1">
      <x:c r="B18" s="1"/>
      <x:c r="C18" s="4"/>
      <x:c r="D18" s="1"/>
      <x:c r="E18" s="1"/>
      <x:c r="F18" s="1"/>
      <x:c r="G18" s="1"/>
      <x:c r="H18" s="1"/>
    </x:row>
    <x:row r="19" ht="42" customHeight="1">
      <x:c r="B19" s="9" t="str">
        <x:v>Канал</x:v>
      </x:c>
      <x:c r="C19" s="21" t="str">
        <x:v>Услуги, ₽/заказ</x:v>
      </x:c>
      <x:c r="D19" s="9" t="str">
        <x:v>Доставка, ₽/заказ</x:v>
      </x:c>
      <x:c r="E19" s="9" t="str">
        <x:v>CAC, ₽/заказ</x:v>
      </x:c>
      <x:c r="F19" s="9" t="str">
        <x:v>Фикс., ₽/период</x:v>
      </x:c>
      <x:c r="G19" s="9" t="str">
        <x:v>Минут/заказ</x:v>
      </x:c>
      <x:c r="H19" s="9" t="str">
        <x:v>Общие минуты</x:v>
      </x:c>
    </x:row>
    <x:row r="20" ht="24" customHeight="1">
      <x:c r="B20" s="1" t="str">
        <x:v>Маркетплейс</x:v>
      </x:c>
      <x:c r="C20" s="18" t="n">
        <x:v>600</x:v>
      </x:c>
      <x:c r="D20" s="18" t="n">
        <x:v>0</x:v>
      </x:c>
      <x:c r="E20" s="18" t="n">
        <x:v>200</x:v>
      </x:c>
      <x:c r="F20" s="18" t="n">
        <x:v>2000</x:v>
      </x:c>
      <x:c r="G20" s="18" t="n">
        <x:v>12</x:v>
      </x:c>
      <x:c r="H20" s="18" t="n">
        <x:v>120</x:v>
      </x:c>
    </x:row>
    <x:row r="21" ht="24" customHeight="1">
      <x:c r="B21" s="1" t="str">
        <x:v>Авито</x:v>
      </x:c>
      <x:c r="C21" s="18" t="n">
        <x:v>150</x:v>
      </x:c>
      <x:c r="D21" s="18" t="n">
        <x:v>200</x:v>
      </x:c>
      <x:c r="E21" s="18" t="n">
        <x:v>250</x:v>
      </x:c>
      <x:c r="F21" s="18" t="n">
        <x:v>1000</x:v>
      </x:c>
      <x:c r="G21" s="18" t="n">
        <x:v>25</x:v>
      </x:c>
      <x:c r="H21" s="18" t="n">
        <x:v>90</x:v>
      </x:c>
    </x:row>
    <x:row r="22" ht="24" customHeight="1">
      <x:c r="B22" s="1" t="str">
        <x:v>Соцсеть / мессенджер</x:v>
      </x:c>
      <x:c r="C22" s="18" t="n">
        <x:v>40</x:v>
      </x:c>
      <x:c r="D22" s="18" t="n">
        <x:v>200</x:v>
      </x:c>
      <x:c r="E22" s="18" t="n">
        <x:v>400</x:v>
      </x:c>
      <x:c r="F22" s="18" t="n">
        <x:v>1500</x:v>
      </x:c>
      <x:c r="G22" s="18" t="n">
        <x:v>30</x:v>
      </x:c>
      <x:c r="H22" s="18" t="n">
        <x:v>180</x:v>
      </x:c>
    </x:row>
    <x:row r="23" ht="24" customHeight="1">
      <x:c r="B23" s="1" t="str">
        <x:v>Свой сайт</x:v>
      </x:c>
      <x:c r="C23" s="18" t="n">
        <x:v>40</x:v>
      </x:c>
      <x:c r="D23" s="18" t="n">
        <x:v>200</x:v>
      </x:c>
      <x:c r="E23" s="18" t="n">
        <x:v>350</x:v>
      </x:c>
      <x:c r="F23" s="18" t="n">
        <x:v>2500</x:v>
      </x:c>
      <x:c r="G23" s="18" t="n">
        <x:v>15</x:v>
      </x:c>
      <x:c r="H23" s="18" t="n">
        <x:v>120</x:v>
      </x:c>
    </x:row>
    <x:row r="24" ht="24" customHeight="1">
      <x:c r="B24" s="1"/>
      <x:c r="C24" s="4"/>
      <x:c r="D24" s="1"/>
      <x:c r="E24" s="1"/>
      <x:c r="F24" s="1"/>
      <x:c r="G24" s="1"/>
      <x:c r="H24" s="1"/>
    </x:row>
    <x:row r="25" ht="24" customHeight="1">
      <x:c r="B25" s="1" t="str">
        <x:v>До налогов. Разовая подготовка не включена. Потери и обратные операции входят в услуги.</x:v>
      </x:c>
      <x:c r="C25" s="4"/>
      <x:c r="D25" s="1"/>
      <x:c r="E25" s="1"/>
      <x:c r="F25" s="1"/>
      <x:c r="G25" s="1"/>
      <x:c r="H25" s="1"/>
    </x:row>
    <x:row r="26" ht="24" customHeight="1">
      <x:c r="B26" s="1" t="str">
        <x:v>У маркетплейса доставка уже в услугах; отдельная доставка = 0, чтобы не считать её дважды.</x:v>
      </x:c>
      <x:c r="C26" s="4"/>
      <x:c r="D26" s="1"/>
      <x:c r="E26" s="1"/>
      <x:c r="F26" s="1"/>
      <x:c r="G26" s="1"/>
      <x:c r="H26" s="1"/>
    </x:row>
    <x:row r="27" ht="24" customHeight="1">
      <x:c r="B27" s="1" t="str">
        <x:v>CAC = расходы привлечения / выполненные и оставленные покупателем заказы той же группы.</x:v>
      </x:c>
      <x:c r="C27" s="4"/>
      <x:c r="D27" s="1"/>
      <x:c r="E27" s="1"/>
      <x:c r="F27" s="1"/>
      <x:c r="G27" s="1"/>
      <x:c r="H27" s="1"/>
    </x:row>
    <x:row r="28" ht="24" customHeight="1">
      <x:c r="B28" s="1" t="str">
        <x:v>Для своих данных раскройте услуги и добавьте недостающие затраты в соответствующие строки.</x:v>
      </x:c>
      <x:c r="C28" s="4"/>
      <x:c r="D28" s="1"/>
      <x:c r="E28" s="1"/>
      <x:c r="F28" s="1"/>
      <x:c r="G28" s="1"/>
      <x:c r="H28" s="1"/>
    </x:row>
    <x:row r="29" ht="24" customHeight="1">
      <x:c r="B29" s="1"/>
      <x:c r="C29" s="4"/>
      <x:c r="D29" s="1"/>
      <x:c r="E29" s="1"/>
      <x:c r="F29" s="1"/>
      <x:c r="G29" s="1"/>
      <x:c r="H29" s="1"/>
    </x:row>
  </x:sheetData>
  <x:conditionalFormatting sqref="C13:C13">
    <x:cfRule type="containsBlanks" dxfId="0" priority="1"/>
  </x:conditionalFormatting>
  <x:conditionalFormatting sqref="C14:C14">
    <x:cfRule type="containsBlanks" dxfId="1" priority="2"/>
  </x:conditionalFormatting>
  <x:conditionalFormatting sqref="C15:C15">
    <x:cfRule type="containsBlanks" dxfId="2" priority="3"/>
  </x:conditionalFormatting>
  <x:conditionalFormatting sqref="C16:C16">
    <x:cfRule type="containsBlanks" dxfId="3" priority="4"/>
  </x:conditionalFormatting>
  <x:conditionalFormatting sqref="C17:C17">
    <x:cfRule type="containsBlanks" dxfId="4" priority="5"/>
  </x:conditionalFormatting>
  <x:conditionalFormatting sqref="D7:D10">
    <x:cfRule type="cellIs" dxfId="5" priority="6" operator="lessThan">
      <x:formula>0</x:formula>
    </x:cfRule>
  </x:conditionalFormatting>
  <x:pageMargins left="0.7" right="0.7" top="0.75" bottom="0.75" header="0.3" footer="0.3"/>
</x:worksheet>
</file>