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cb7002c2e42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счёт" sheetId="1" r:id="R16a79caee37d43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(#,##0);&quot;—&quot;"/>
    <x:numFmt numFmtId="201" formatCode="0.0%"/>
    <x:numFmt numFmtId="202" formatCode="0"/>
  </x:numFmts>
  <x:fonts count="6">
    <x:font>
      <x:sz val="11"/>
      <x:name val="Carlito"/>
    </x:font>
    <x:font>
      <x:sz val="10"/>
      <x:color rgb="FF202C35"/>
      <x:name val="Arial"/>
    </x:font>
    <x:font>
      <x:b/>
      <x:sz val="14"/>
      <x:color rgb="FF203C4B"/>
      <x:name val="Arial"/>
    </x:font>
    <x:font>
      <x:i/>
      <x:sz val="10"/>
      <x:color rgb="FF53606A"/>
      <x:name val="Arial"/>
    </x:font>
    <x:font>
      <x:b/>
      <x:sz val="10"/>
      <x:color rgb="FFFFFFFF"/>
      <x:name val="Arial"/>
    </x:font>
    <x:font>
      <x:sz val="10"/>
      <x:color rgb="FF1858A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94754"/>
      </x:patternFill>
    </x:fill>
    <x:fill>
      <x:patternFill patternType="solid">
        <x:fgColor rgb="FFEDF3F4"/>
      </x:patternFill>
    </x:fill>
    <x:fill>
      <x:patternFill patternType="solid">
        <x:fgColor rgb="FFFFF3D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200" fontId="1" fillId="2" borderId="0" xfId="0" applyNumberFormat="1" applyFont="1" applyFill="1" applyBorder="1"/>
    <x:xf numFmtId="200" fontId="4" fillId="2" borderId="0" xfId="0" applyNumberFormat="1" applyFont="1" applyFill="1" applyBorder="1"/>
    <x:xf numFmtId="200" fontId="4" fillId="2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/>
    <x:xf numFmtId="200" fontId="5" fillId="4" borderId="0" xfId="0" applyNumberFormat="1" applyFont="1" applyFill="1" applyBorder="1"/>
    <x:xf numFmtId="201" fontId="5" fillId="4" borderId="0" xfId="0" applyNumberFormat="1" applyFont="1" applyFill="1" applyBorder="1"/>
    <x:xf numFmtId="202" fontId="5" fillId="4" borderId="0" xfId="0" applyNumberFormat="1" applyFont="1" applyFill="1" applyBorder="1"/>
    <x:xf numFmtId="202" fontId="1" fillId="0" borderId="0" xfId="0" applyNumberFormat="1" applyFont="1" applyFill="1" applyBorder="1"/>
  </x:cellXfs>
  <x:cellStyles count="1">
    <x:cellStyle name="Normal" xfId="0"/>
  </x:cellStyles>
  <x:dxfs count="14"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  <x:dxf>
      <x:font>
        <x:color rgb="FF9F2525"/>
      </x:font>
      <x:fill>
        <x:patternFill patternType="solid">
          <x:bgColor rgb="FFFC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d9a49de1c449bb" /><Relationship Type="http://schemas.openxmlformats.org/officeDocument/2006/relationships/theme" Target="/xl/theme/theme1.xml" Id="R08777ea425dd4b82" /><Relationship Type="http://schemas.openxmlformats.org/officeDocument/2006/relationships/sharedStrings" Target="/xl/sharedStrings.xml" Id="Reb1a758538954c0a" /><Relationship Type="http://schemas.openxmlformats.org/officeDocument/2006/relationships/worksheet" Target="/xl/worksheets/sheet1.xml" Id="R16a79caee37d43f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47" hidden="0" customWidth="1"/>
    <x:col min="3" max="3" width="19" hidden="0" customWidth="1"/>
    <x:col min="4" max="4" width="15" hidden="0" customWidth="1"/>
    <x:col min="5" max="5" width="46" hidden="0" customWidth="1"/>
  </x:cols>
  <x:sheetData>
    <x:row r="2" ht="24" customHeight="1">
      <x:c r="B2" s="2" t="str">
        <x:v>Бизнес-план: заказ, месяц и деньги</x:v>
      </x:c>
      <x:c r="C2" s="1"/>
      <x:c r="D2" s="1"/>
      <x:c r="E2" s="1"/>
    </x:row>
    <x:row r="3" ht="24" customHeight="1">
      <x:c r="B3" s="1"/>
      <x:c r="C3" s="1"/>
      <x:c r="D3" s="1"/>
      <x:c r="E3" s="1"/>
    </x:row>
    <x:row r="4" ht="24" customHeight="1">
      <x:c r="B4" s="3" t="str">
        <x:v>Учебные данные. Синие ячейки замените своими.</x:v>
      </x:c>
      <x:c r="C4" s="1"/>
      <x:c r="D4" s="1"/>
      <x:c r="E4" s="1"/>
    </x:row>
    <x:row r="5" ht="24" customHeight="1">
      <x:c r="B5" s="1"/>
      <x:c r="C5" s="1"/>
      <x:c r="D5" s="1"/>
      <x:c r="E5" s="1"/>
    </x:row>
    <x:row r="6" ht="28" customHeight="1">
      <x:c r="B6" s="7" t="str">
        <x:v>Результат</x:v>
      </x:c>
      <x:c r="C6" s="7" t="str">
        <x:v>Сумма / количество</x:v>
      </x:c>
      <x:c r="D6" s="7" t="str">
        <x:v>Единица</x:v>
      </x:c>
      <x:c r="E6" s="7" t="str">
        <x:v>Что означает</x:v>
      </x:c>
    </x:row>
    <x:row r="7" ht="24" customHeight="1">
      <x:c r="B7" s="9" t="str">
        <x:v>Вклад заказа до налога</x:v>
      </x:c>
      <x:c r="C7" s="10" t="n">
        <x:f>IF(COUNT(C18:C23)=6,C18-SUM(C19:C23),"нет данных")</x:f>
        <x:v>400</x:v>
      </x:c>
      <x:c r="D7" s="9" t="str">
        <x:v>₽/заказ</x:v>
      </x:c>
      <x:c r="E7" s="11" t="str"/>
    </x:row>
    <x:row r="8" ht="24" customHeight="1">
      <x:c r="B8" s="9" t="str">
        <x:v>Результат месяца</x:v>
      </x:c>
      <x:c r="C8" s="10" t="n">
        <x:f>IF(AND(ISNUMBER(C7),COUNT(C24:C26)=3),C7*C25-C26-C18*C25*C24,"нет данных")</x:f>
        <x:v>2400</x:v>
      </x:c>
      <x:c r="D8" s="9" t="str">
        <x:v>₽</x:v>
      </x:c>
      <x:c r="E8" s="11" t="str">
        <x:v>До оценки труда владельца и изъятий</x:v>
      </x:c>
    </x:row>
    <x:row r="9" ht="24" customHeight="1">
      <x:c r="B9" s="9" t="str">
        <x:v>Заказы для покрытия расходов</x:v>
      </x:c>
      <x:c r="C9" s="10" t="n">
        <x:f>IF(AND(ISNUMBER(C7),COUNT(C24,C26)=2),IF(C7-C18*C24&gt;0,ROUNDUP(C26/(C7-C18*C24),0),"нет покрытия"),"нет данных")</x:f>
        <x:v>72</x:v>
      </x:c>
      <x:c r="D9" s="9" t="str">
        <x:v>заказов</x:v>
      </x:c>
      <x:c r="E9" s="11" t="str">
        <x:v>При заданных расходах и налоговом допущении</x:v>
      </x:c>
    </x:row>
    <x:row r="10" ht="24" customHeight="1">
      <x:c r="B10" s="9" t="str">
        <x:v>Деньги после пополнения товара</x:v>
      </x:c>
      <x:c r="C10" s="10" t="n">
        <x:f>C40</x:f>
        <x:v>50400</x:v>
      </x:c>
      <x:c r="D10" s="9" t="str">
        <x:v>₽</x:v>
      </x:c>
      <x:c r="E10" s="11" t="str"/>
    </x:row>
    <x:row r="11" ht="24" customHeight="1">
      <x:c r="B11" s="9" t="str">
        <x:v>Запас после пополнения</x:v>
      </x:c>
      <x:c r="C11" s="10" t="n">
        <x:f>C41</x:f>
        <x:v>100</x:v>
      </x:c>
      <x:c r="D11" s="9" t="str">
        <x:v>комплектов</x:v>
      </x:c>
      <x:c r="E11" s="11" t="str"/>
    </x:row>
    <x:row r="12" ht="24" customHeight="1">
      <x:c r="B12" s="1"/>
      <x:c r="C12" s="4"/>
      <x:c r="D12" s="1"/>
      <x:c r="E12" s="1"/>
    </x:row>
    <x:row r="13" ht="24" customHeight="1">
      <x:c r="B13" s="1" t="str">
        <x:v>Месяц: заказы выполнены, поступления и платежи в одном периоде.</x:v>
      </x:c>
      <x:c r="C13" s="4"/>
      <x:c r="D13" s="1"/>
      <x:c r="E13" s="1"/>
    </x:row>
    <x:row r="14" ht="24" customHeight="1">
      <x:c r="B14" s="1" t="str">
        <x:v>Потери — денежные расходы; возвратную выручку не вычитать повторно.</x:v>
      </x:c>
      <x:c r="C14" s="4"/>
      <x:c r="D14" s="1"/>
      <x:c r="E14" s="1"/>
    </x:row>
    <x:row r="15" ht="24" customHeight="1">
      <x:c r="B15" s="1" t="str">
        <x:v>Налог — учебное допущение. Проверьте режим, взносы и НДС по ФНС.</x:v>
      </x:c>
      <x:c r="C15" s="4"/>
      <x:c r="D15" s="1"/>
      <x:c r="E15" s="1"/>
    </x:row>
    <x:row r="16" ht="24" customHeight="1">
      <x:c r="B16" s="1"/>
      <x:c r="C16" s="4"/>
      <x:c r="D16" s="1"/>
      <x:c r="E16" s="1"/>
    </x:row>
    <x:row r="17" ht="28" customHeight="1">
      <x:c r="B17" s="7" t="str">
        <x:v>Показатель</x:v>
      </x:c>
      <x:c r="C17" s="14" t="str">
        <x:v>Значение</x:v>
      </x:c>
      <x:c r="D17" s="7" t="str">
        <x:v>Единица</x:v>
      </x:c>
      <x:c r="E17" s="7" t="str">
        <x:v>Как заполнить</x:v>
      </x:c>
    </x:row>
    <x:row r="18" ht="34" customHeight="1">
      <x:c r="B18" s="1" t="str">
        <x:v>Цена комплекта</x:v>
      </x:c>
      <x:c r="C18" s="16" t="n">
        <x:v>2000</x:v>
      </x:c>
      <x:c r="D18" s="1" t="str">
        <x:v>₽/комплект</x:v>
      </x:c>
      <x:c r="E18" s="8" t="str">
        <x:v>Ваше проверяемое предложение</x:v>
      </x:c>
    </x:row>
    <x:row r="19" ht="34" customHeight="1">
      <x:c r="B19" s="1" t="str">
        <x:v>Товар до места хранения</x:v>
      </x:c>
      <x:c r="C19" s="16" t="n">
        <x:v>900</x:v>
      </x:c>
      <x:c r="D19" s="1" t="str">
        <x:v>₽/комплект</x:v>
      </x:c>
      <x:c r="E19" s="8" t="str">
        <x:v>Счёт и входящая доставка</x:v>
      </x:c>
    </x:row>
    <x:row r="20" ht="34" customHeight="1">
      <x:c r="B20" s="1" t="str">
        <x:v>Упаковка и сборка</x:v>
      </x:c>
      <x:c r="C20" s="16" t="n">
        <x:v>100</x:v>
      </x:c>
      <x:c r="D20" s="1" t="str">
        <x:v>₽/заказ</x:v>
      </x:c>
      <x:c r="E20" s="8" t="str">
        <x:v>Материалы и выполнение</x:v>
      </x:c>
    </x:row>
    <x:row r="21" ht="34" customHeight="1">
      <x:c r="B21" s="1" t="str">
        <x:v>Платёж и доставка за счёт магазина</x:v>
      </x:c>
      <x:c r="C21" s="16" t="n">
        <x:v>150</x:v>
      </x:c>
      <x:c r="D21" s="1" t="str">
        <x:v>₽/заказ</x:v>
      </x:c>
      <x:c r="E21" s="8" t="str">
        <x:v>Тариф своего сценария</x:v>
      </x:c>
    </x:row>
    <x:row r="22" ht="34" customHeight="1">
      <x:c r="B22" s="1" t="str">
        <x:v>Потери и обратная логистика</x:v>
      </x:c>
      <x:c r="C22" s="16" t="n">
        <x:v>100</x:v>
      </x:c>
      <x:c r="D22" s="1" t="str">
        <x:v>₽/заказ</x:v>
      </x:c>
      <x:c r="E22" s="8" t="str">
        <x:v>Распределённые денежные расходы</x:v>
      </x:c>
    </x:row>
    <x:row r="23" ht="34" customHeight="1">
      <x:c r="B23" s="1" t="str">
        <x:v>Привлечение выполненного заказа</x:v>
      </x:c>
      <x:c r="C23" s="16" t="n">
        <x:v>350</x:v>
      </x:c>
      <x:c r="D23" s="1" t="str">
        <x:v>₽/заказ</x:v>
      </x:c>
      <x:c r="E23" s="8" t="str">
        <x:v>Тест; не стоимость заявки</x:v>
      </x:c>
    </x:row>
    <x:row r="24" ht="34" customHeight="1">
      <x:c r="B24" s="1" t="str">
        <x:v>Условный налог с выручки</x:v>
      </x:c>
      <x:c r="C24" s="17" t="n">
        <x:v>0.06</x:v>
      </x:c>
      <x:c r="D24" s="1" t="str">
        <x:v>доля</x:v>
      </x:c>
      <x:c r="E24" s="8" t="str">
        <x:v>Не заменяет расчёт обязательных платежей</x:v>
      </x:c>
    </x:row>
    <x:row r="25" ht="34" customHeight="1">
      <x:c r="B25" s="1" t="str">
        <x:v>Выполненные заказы за месяц</x:v>
      </x:c>
      <x:c r="C25" s="18" t="n">
        <x:v>80</x:v>
      </x:c>
      <x:c r="D25" s="1" t="str">
        <x:v>заказов</x:v>
      </x:c>
      <x:c r="E25" s="8" t="str">
        <x:v>После исключения отмен и возвратов</x:v>
      </x:c>
    </x:row>
    <x:row r="26" ht="34" customHeight="1">
      <x:c r="B26" s="1" t="str">
        <x:v>Постоянные расходы месяца</x:v>
      </x:c>
      <x:c r="C26" s="16" t="n">
        <x:v>20000</x:v>
      </x:c>
      <x:c r="D26" s="1" t="str">
        <x:v>₽/месяц</x:v>
      </x:c>
      <x:c r="E26" s="8" t="str">
        <x:v>Включите все свои обязательные расходы</x:v>
      </x:c>
    </x:row>
    <x:row r="27" ht="34" customHeight="1">
      <x:c r="B27" s="1" t="str">
        <x:v>Деньги на проект до подготовки</x:v>
      </x:c>
      <x:c r="C27" s="16" t="n">
        <x:v>150000</x:v>
      </x:c>
      <x:c r="D27" s="1" t="str">
        <x:v>₽</x:v>
      </x:c>
      <x:c r="E27" s="8" t="str">
        <x:v>Не включайте личный неприкосновенный резерв</x:v>
      </x:c>
    </x:row>
    <x:row r="28" ht="34" customHeight="1">
      <x:c r="B28" s="1" t="str">
        <x:v>Разовая подготовка</x:v>
      </x:c>
      <x:c r="C28" s="16" t="n">
        <x:v>12000</x:v>
      </x:c>
      <x:c r="D28" s="1" t="str">
        <x:v>₽</x:v>
      </x:c>
      <x:c r="E28" s="8" t="str">
        <x:v>Образцы, контент и настройка</x:v>
      </x:c>
    </x:row>
    <x:row r="29" ht="34" customHeight="1">
      <x:c r="B29" s="1" t="str">
        <x:v>Первая закупка</x:v>
      </x:c>
      <x:c r="C29" s="18" t="n">
        <x:v>100</x:v>
      </x:c>
      <x:c r="D29" s="1" t="str">
        <x:v>комплектов</x:v>
      </x:c>
      <x:c r="E29" s="8" t="str">
        <x:v>Оплачена до начала месяца</x:v>
      </x:c>
    </x:row>
    <x:row r="30" ht="34" customHeight="1">
      <x:c r="B30" s="1" t="str">
        <x:v>Пополнение после продаж</x:v>
      </x:c>
      <x:c r="C30" s="18" t="n">
        <x:v>80</x:v>
      </x:c>
      <x:c r="D30" s="1" t="str">
        <x:v>комплектов</x:v>
      </x:c>
      <x:c r="E30" s="8" t="str">
        <x:v>В учебном примере восстанавливает запас</x:v>
      </x:c>
    </x:row>
    <x:row r="31" ht="24" customHeight="1">
      <x:c r="B31" s="1"/>
      <x:c r="C31" s="4"/>
      <x:c r="D31" s="1"/>
      <x:c r="E31" s="1"/>
    </x:row>
    <x:row r="32" ht="28" customHeight="1">
      <x:c r="B32" s="7" t="str">
        <x:v>Денежный расчёт</x:v>
      </x:c>
      <x:c r="C32" s="14" t="str">
        <x:v>Сумма / количество</x:v>
      </x:c>
      <x:c r="D32" s="7" t="str">
        <x:v>Единица</x:v>
      </x:c>
      <x:c r="E32" s="7" t="str">
        <x:v>Условия</x:v>
      </x:c>
    </x:row>
    <x:row r="33" ht="24" customHeight="1">
      <x:c r="B33" s="1" t="str">
        <x:v>Остаток перед продажами</x:v>
      </x:c>
      <x:c r="C33" s="4" t="n">
        <x:f>IF(COUNT(C19,C27:C29)=4,C27-C28-C29*C19,"нет данных")</x:f>
        <x:v>48000</x:v>
      </x:c>
      <x:c r="D33" s="1" t="str">
        <x:v>₽</x:v>
      </x:c>
      <x:c r="E33" s="8" t="str"/>
    </x:row>
    <x:row r="34" ht="24" customHeight="1">
      <x:c r="B34" s="1" t="str">
        <x:v>Поступления</x:v>
      </x:c>
      <x:c r="C34" s="4" t="n">
        <x:f>IF(COUNT(C18,C25)=2,C18*C25,"нет данных")</x:f>
        <x:v>160000</x:v>
      </x:c>
      <x:c r="D34" s="1" t="str">
        <x:v>₽</x:v>
      </x:c>
      <x:c r="E34" s="8" t="str"/>
    </x:row>
    <x:row r="35" ht="24" customHeight="1">
      <x:c r="B35" s="1" t="str">
        <x:v>Исполнение, потери и реклама</x:v>
      </x:c>
      <x:c r="C35" s="4" t="n">
        <x:f>IF(COUNT(C20:C23,C25)=5,SUM(C20:C23)*C25,"нет данных")</x:f>
        <x:v>56000</x:v>
      </x:c>
      <x:c r="D35" s="1" t="str">
        <x:v>₽</x:v>
      </x:c>
      <x:c r="E35" s="8" t="str"/>
    </x:row>
    <x:row r="36" ht="24" customHeight="1">
      <x:c r="B36" s="1" t="str">
        <x:v>Постоянные платежи</x:v>
      </x:c>
      <x:c r="C36" s="4" t="n">
        <x:f>IF(ISNUMBER(C26),C26,"нет данных")</x:f>
        <x:v>20000</x:v>
      </x:c>
      <x:c r="D36" s="1" t="str">
        <x:v>₽</x:v>
      </x:c>
      <x:c r="E36" s="8" t="str"/>
    </x:row>
    <x:row r="37" ht="24" customHeight="1">
      <x:c r="B37" s="1" t="str">
        <x:v>Условный налог</x:v>
      </x:c>
      <x:c r="C37" s="4" t="n">
        <x:f>IF(AND(ISNUMBER(C34),ISNUMBER(C24)),C34*C24,"нет данных")</x:f>
        <x:v>9600</x:v>
      </x:c>
      <x:c r="D37" s="1" t="str">
        <x:v>₽</x:v>
      </x:c>
      <x:c r="E37" s="8" t="str"/>
    </x:row>
    <x:row r="38" ht="24" customHeight="1">
      <x:c r="B38" s="1" t="str">
        <x:v>Деньги до пополнения</x:v>
      </x:c>
      <x:c r="C38" s="4" t="n">
        <x:f>IF(COUNT(C33:C37)=5,C33+C34-SUM(C35:C37),"нет данных")</x:f>
        <x:v>122400</x:v>
      </x:c>
      <x:c r="D38" s="1" t="str">
        <x:v>₽</x:v>
      </x:c>
      <x:c r="E38" s="8" t="str"/>
    </x:row>
    <x:row r="39" ht="24" customHeight="1">
      <x:c r="B39" s="1" t="str">
        <x:v>Закупка пополнения</x:v>
      </x:c>
      <x:c r="C39" s="4" t="n">
        <x:f>IF(COUNT(C19,C30)=2,C19*C30,"нет данных")</x:f>
        <x:v>72000</x:v>
      </x:c>
      <x:c r="D39" s="1" t="str">
        <x:v>₽</x:v>
      </x:c>
      <x:c r="E39" s="8" t="str"/>
    </x:row>
    <x:row r="40" ht="24" customHeight="1">
      <x:c r="B40" s="1" t="str">
        <x:v>Остаток после пополнения</x:v>
      </x:c>
      <x:c r="C40" s="4" t="n">
        <x:f>IF(COUNT(C38:C39)=2,C38-C39,"нет данных")</x:f>
        <x:v>50400</x:v>
      </x:c>
      <x:c r="D40" s="1" t="str">
        <x:v>₽</x:v>
      </x:c>
      <x:c r="E40" s="8" t="str"/>
    </x:row>
    <x:row r="41" ht="24" customHeight="1">
      <x:c r="B41" s="1" t="str">
        <x:v>Конечный запас</x:v>
      </x:c>
      <x:c r="C41" s="19" t="n">
        <x:f>IF(COUNT(C25,C29:C30)=3,C29-C25+C30,"нет данных")</x:f>
        <x:v>100</x:v>
      </x:c>
      <x:c r="D41" s="1" t="str">
        <x:v>комплектов</x:v>
      </x:c>
      <x:c r="E41" s="8" t="str"/>
    </x:row>
    <x:row r="42" ht="24" customHeight="1">
      <x:c r="B42" s="1"/>
      <x:c r="C42" s="4"/>
      <x:c r="D42" s="1"/>
      <x:c r="E42" s="1"/>
    </x:row>
  </x:sheetData>
  <x:conditionalFormatting sqref="C18:C18">
    <x:cfRule type="containsBlanks" dxfId="0" priority="1"/>
  </x:conditionalFormatting>
  <x:conditionalFormatting sqref="C19:C19">
    <x:cfRule type="containsBlanks" dxfId="1" priority="2"/>
  </x:conditionalFormatting>
  <x:conditionalFormatting sqref="C20:C20">
    <x:cfRule type="containsBlanks" dxfId="2" priority="3"/>
  </x:conditionalFormatting>
  <x:conditionalFormatting sqref="C21:C21">
    <x:cfRule type="containsBlanks" dxfId="3" priority="4"/>
  </x:conditionalFormatting>
  <x:conditionalFormatting sqref="C22:C22">
    <x:cfRule type="containsBlanks" dxfId="4" priority="5"/>
  </x:conditionalFormatting>
  <x:conditionalFormatting sqref="C23:C23">
    <x:cfRule type="containsBlanks" dxfId="5" priority="6"/>
  </x:conditionalFormatting>
  <x:conditionalFormatting sqref="C24:C24">
    <x:cfRule type="containsBlanks" dxfId="6" priority="7"/>
  </x:conditionalFormatting>
  <x:conditionalFormatting sqref="C25:C25">
    <x:cfRule type="containsBlanks" dxfId="7" priority="8"/>
  </x:conditionalFormatting>
  <x:conditionalFormatting sqref="C26:C26">
    <x:cfRule type="containsBlanks" dxfId="8" priority="9"/>
  </x:conditionalFormatting>
  <x:conditionalFormatting sqref="C27:C27">
    <x:cfRule type="containsBlanks" dxfId="9" priority="10"/>
  </x:conditionalFormatting>
  <x:conditionalFormatting sqref="C28:C28">
    <x:cfRule type="containsBlanks" dxfId="10" priority="11"/>
  </x:conditionalFormatting>
  <x:conditionalFormatting sqref="C29:C29">
    <x:cfRule type="containsBlanks" dxfId="11" priority="12"/>
  </x:conditionalFormatting>
  <x:conditionalFormatting sqref="C30:C30">
    <x:cfRule type="containsBlanks" dxfId="12" priority="13"/>
  </x:conditionalFormatting>
  <x:conditionalFormatting sqref="C8:C8">
    <x:cfRule type="cellIs" dxfId="13" priority="14" operator="lessThan">
      <x:formula>0</x:formula>
    </x:cfRule>
  </x:conditionalFormatting>
  <x:pageMargins left="0.7" right="0.7" top="0.75" bottom="0.75" header="0.3" footer="0.3"/>
</x:worksheet>
</file>